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ill\Google Drive\Google Drive\Parish Council Forms\Finance\2025-2026\Accounts 2025-26\"/>
    </mc:Choice>
  </mc:AlternateContent>
  <xr:revisionPtr revIDLastSave="0" documentId="13_ncr:1_{7E2244BE-AADB-4FFC-A2A1-B624BA949DE7}" xr6:coauthVersionLast="47" xr6:coauthVersionMax="47" xr10:uidLastSave="{00000000-0000-0000-0000-000000000000}"/>
  <bookViews>
    <workbookView xWindow="-108" yWindow="-108" windowWidth="23256" windowHeight="12456" xr2:uid="{7D507A2B-85FE-4943-BF08-8A9D115662D2}"/>
  </bookViews>
  <sheets>
    <sheet name="budget 2025-26" sheetId="2" r:id="rId1"/>
  </sheets>
  <definedNames>
    <definedName name="_xlnm.Print_Area" localSheetId="0">'budget 2025-26'!$A$1:$F$49</definedName>
  </definedNames>
  <calcPr calcId="191029"/>
</workbook>
</file>

<file path=xl/calcChain.xml><?xml version="1.0" encoding="utf-8"?>
<calcChain xmlns="http://schemas.openxmlformats.org/spreadsheetml/2006/main">
  <c r="F34" i="2" l="1"/>
  <c r="D33" i="2"/>
  <c r="B34" i="2"/>
  <c r="C34" i="2"/>
  <c r="F37" i="2"/>
  <c r="C29" i="2"/>
  <c r="F29" i="2"/>
  <c r="F48" i="2"/>
  <c r="D46" i="2"/>
  <c r="D11" i="2"/>
  <c r="D4" i="2" l="1"/>
  <c r="D5" i="2"/>
  <c r="D6" i="2"/>
  <c r="D7" i="2"/>
  <c r="D3" i="2"/>
  <c r="D45" i="2" l="1"/>
  <c r="D47" i="2"/>
  <c r="D44" i="2"/>
  <c r="D40" i="2"/>
  <c r="D41" i="2"/>
  <c r="D39" i="2"/>
  <c r="D31" i="2"/>
  <c r="D32" i="2"/>
  <c r="D18" i="2"/>
  <c r="D19" i="2"/>
  <c r="D20" i="2"/>
  <c r="D21" i="2"/>
  <c r="D22" i="2"/>
  <c r="D23" i="2"/>
  <c r="D24" i="2"/>
  <c r="D25" i="2"/>
  <c r="D26" i="2"/>
  <c r="D27" i="2"/>
  <c r="D28" i="2"/>
  <c r="D12" i="2"/>
  <c r="D13" i="2"/>
  <c r="D14" i="2"/>
  <c r="D15" i="2"/>
  <c r="D16" i="2"/>
  <c r="F42" i="2"/>
  <c r="F17" i="2"/>
  <c r="F49" i="2" l="1"/>
  <c r="C17" i="2"/>
  <c r="F8" i="2" l="1"/>
  <c r="C42" i="2" l="1"/>
  <c r="C48" i="2"/>
  <c r="C37" i="2" l="1"/>
  <c r="D36" i="2" s="1"/>
  <c r="C8" i="2"/>
  <c r="C49" i="2" l="1"/>
  <c r="B48" i="2"/>
  <c r="D48" i="2" s="1"/>
  <c r="B17" i="2"/>
  <c r="D17" i="2" s="1"/>
  <c r="B42" i="2"/>
  <c r="D42" i="2" s="1"/>
  <c r="B37" i="2"/>
  <c r="D37" i="2" s="1"/>
  <c r="D34" i="2"/>
  <c r="B29" i="2"/>
  <c r="D29" i="2" s="1"/>
  <c r="B8" i="2"/>
  <c r="D8" i="2" s="1"/>
  <c r="D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  <author>Gill</author>
  </authors>
  <commentList>
    <comment ref="A28" authorId="0" shapeId="0" xr:uid="{D5BD264F-5C31-456D-9211-964EC3D31DDF}">
      <text>
        <r>
          <rPr>
            <b/>
            <sz val="9"/>
            <color rgb="FF000000"/>
            <rFont val="Tahoma"/>
            <family val="2"/>
          </rPr>
          <t>Clerk:</t>
        </r>
        <r>
          <rPr>
            <sz val="9"/>
            <color rgb="FF000000"/>
            <rFont val="Tahoma"/>
            <family val="2"/>
          </rPr>
          <t xml:space="preserve">
includes norton anitvirus, purchase of expansion drive etc., and parish online mappying software updates </t>
        </r>
      </text>
    </comment>
    <comment ref="C28" authorId="1" shapeId="0" xr:uid="{B93D06D8-ADDC-42A4-9C4A-20E3CA082399}">
      <text>
        <r>
          <rPr>
            <b/>
            <sz val="9"/>
            <color indexed="81"/>
            <rFont val="Tahoma"/>
            <family val="2"/>
          </rPr>
          <t>Gill:</t>
        </r>
        <r>
          <rPr>
            <sz val="9"/>
            <color indexed="81"/>
            <rFont val="Tahoma"/>
            <family val="2"/>
          </rPr>
          <t xml:space="preserve">
parish online £40, domain £290.88 123 reg sub £15.59</t>
        </r>
      </text>
    </comment>
    <comment ref="F32" authorId="1" shapeId="0" xr:uid="{618B49C0-157A-4452-BD03-88C604285C18}">
      <text/>
    </comment>
    <comment ref="A41" authorId="0" shapeId="0" xr:uid="{A8ADE847-6240-4936-914A-6BC05BF518BA}">
      <text>
        <r>
          <rPr>
            <b/>
            <sz val="9"/>
            <color rgb="FF000000"/>
            <rFont val="Tahoma"/>
            <family val="2"/>
          </rPr>
          <t>Clerk:</t>
        </r>
        <r>
          <rPr>
            <sz val="9"/>
            <color rgb="FF000000"/>
            <rFont val="Tahoma"/>
            <family val="2"/>
          </rPr>
          <t xml:space="preserve">
includes defib costs, planters, grit bin and jetty tidy. </t>
        </r>
      </text>
    </comment>
    <comment ref="A46" authorId="1" shapeId="0" xr:uid="{0887857F-EC99-4635-9B9C-D65B69FB7A7B}">
      <text>
        <r>
          <rPr>
            <b/>
            <sz val="9"/>
            <color rgb="FF000000"/>
            <rFont val="Tahoma"/>
            <family val="2"/>
          </rPr>
          <t>Gill:</t>
        </r>
        <r>
          <rPr>
            <sz val="9"/>
            <color rgb="FF000000"/>
            <rFont val="Tahoma"/>
            <family val="2"/>
          </rPr>
          <t xml:space="preserve">
includes hedge &amp; ground works.</t>
        </r>
      </text>
    </comment>
  </commentList>
</comments>
</file>

<file path=xl/sharedStrings.xml><?xml version="1.0" encoding="utf-8"?>
<sst xmlns="http://schemas.openxmlformats.org/spreadsheetml/2006/main" count="56" uniqueCount="51">
  <si>
    <t xml:space="preserve">RECEIPTS / INCOME </t>
  </si>
  <si>
    <t xml:space="preserve">PRECEPT </t>
  </si>
  <si>
    <t xml:space="preserve">GRANTS &amp; DONATIONS </t>
  </si>
  <si>
    <t xml:space="preserve">BANK INTEREST </t>
  </si>
  <si>
    <t xml:space="preserve">VAT CLAIM </t>
  </si>
  <si>
    <t xml:space="preserve">CiL </t>
  </si>
  <si>
    <t xml:space="preserve">TOTAL </t>
  </si>
  <si>
    <t xml:space="preserve">EXPENDITURE </t>
  </si>
  <si>
    <t xml:space="preserve">Admin &amp; Finance </t>
  </si>
  <si>
    <t xml:space="preserve">MILEAGE </t>
  </si>
  <si>
    <t>OFFICE ACCOM,PHONE &amp; BROADBAND</t>
  </si>
  <si>
    <t xml:space="preserve">PAYROLL SERVICES </t>
  </si>
  <si>
    <t xml:space="preserve">PENSION </t>
  </si>
  <si>
    <t xml:space="preserve">PROFESSIONAL SUBSCRIPTIONS </t>
  </si>
  <si>
    <t>BANK CHARGES</t>
  </si>
  <si>
    <t xml:space="preserve">DATA PROTECTION ICO REGISTRATION &amp; DPO </t>
  </si>
  <si>
    <t>ELECTIONS  (DDC)</t>
  </si>
  <si>
    <t>EXTERNAL AUDIT FEES</t>
  </si>
  <si>
    <t>INSURANCE</t>
  </si>
  <si>
    <t>INTERNAL AUDIT FEES</t>
  </si>
  <si>
    <t>ROOM HIRE</t>
  </si>
  <si>
    <t xml:space="preserve">OFFICE EQUIPMENT &amp; ESSENTIALS </t>
  </si>
  <si>
    <t>SUBSCRIPTIONS - NALC</t>
  </si>
  <si>
    <t xml:space="preserve">TRAINING </t>
  </si>
  <si>
    <t>WEBSITE COSTS</t>
  </si>
  <si>
    <t xml:space="preserve">Street Lighting </t>
  </si>
  <si>
    <t>LIGHTING ENERGY CHARGES</t>
  </si>
  <si>
    <t>LIGHTING MAINTENANCE CHARGES</t>
  </si>
  <si>
    <t>Community</t>
  </si>
  <si>
    <t xml:space="preserve">SECTION 137 GRANTS </t>
  </si>
  <si>
    <t xml:space="preserve">Open Spaces </t>
  </si>
  <si>
    <t xml:space="preserve">MOWING </t>
  </si>
  <si>
    <t>TREE SURVEY &amp; MAINTENANCE</t>
  </si>
  <si>
    <t xml:space="preserve">VILLAGE ASSETS </t>
  </si>
  <si>
    <t xml:space="preserve">Pocket Park </t>
  </si>
  <si>
    <t>NEW/REPLACEMENT PLAY EQUIPMENT HPPAC</t>
  </si>
  <si>
    <t>POCKET PARK GENERAL MAINT.</t>
  </si>
  <si>
    <t>POCKET PARK GREEN MAINT</t>
  </si>
  <si>
    <t>PROF FEES -PLAYGROUIND INSP</t>
  </si>
  <si>
    <t>total</t>
  </si>
  <si>
    <t>salary inc NI NIC  PAYE</t>
  </si>
  <si>
    <t>BUDGET 2025/26</t>
  </si>
  <si>
    <t>EST YEAR END INCOME/EXP</t>
  </si>
  <si>
    <t>RECEIVED/PAID TO DATE 30/09/2025</t>
  </si>
  <si>
    <t>BUDGET 2025/2026</t>
  </si>
  <si>
    <t xml:space="preserve">EXPENDITURE TO 30 SEPT 2025 </t>
  </si>
  <si>
    <t>EST YEAR END EXPENDITURE</t>
  </si>
  <si>
    <t>BUDGET 2025-2026</t>
  </si>
  <si>
    <t>UNDER/OVER SPENT TO DATE</t>
  </si>
  <si>
    <t xml:space="preserve">NOTES </t>
  </si>
  <si>
    <t xml:space="preserve">LIGHTING UPGRADE 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</si>
</sst>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 &quot;[$£-809]#,##0.00&quot; &quot;;&quot;-&quot;[$£-809]#,##0.00&quot; &quot;;&quot; &quot;[$£-809]&quot;-&quot;00&quot; &quot;;&quot; &quot;@&quot; &quot;"/>
    <numFmt numFmtId="165" formatCode="[$£-809]#,##0.00"/>
  </numFmts>
  <fonts count="18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00B05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AEAAAA"/>
        <bgColor rgb="FFAEAAAA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rgb="FFAEAAAA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AEAAAA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3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164" fontId="0" fillId="0" borderId="2" xfId="0" applyNumberFormat="1" applyBorder="1"/>
    <xf numFmtId="0" fontId="7" fillId="2" borderId="1" xfId="0" applyFont="1" applyFill="1" applyBorder="1"/>
    <xf numFmtId="0" fontId="7" fillId="2" borderId="2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3" borderId="1" xfId="0" applyFill="1" applyBorder="1"/>
    <xf numFmtId="0" fontId="0" fillId="3" borderId="2" xfId="0" applyFill="1" applyBorder="1"/>
    <xf numFmtId="0" fontId="7" fillId="0" borderId="1" xfId="0" applyFont="1" applyBorder="1"/>
    <xf numFmtId="0" fontId="7" fillId="0" borderId="2" xfId="0" applyFont="1" applyBorder="1"/>
    <xf numFmtId="0" fontId="7" fillId="2" borderId="13" xfId="0" applyFont="1" applyFill="1" applyBorder="1"/>
    <xf numFmtId="0" fontId="7" fillId="2" borderId="6" xfId="0" applyFont="1" applyFill="1" applyBorder="1"/>
    <xf numFmtId="0" fontId="0" fillId="0" borderId="8" xfId="0" applyBorder="1"/>
    <xf numFmtId="0" fontId="0" fillId="0" borderId="4" xfId="0" applyBorder="1"/>
    <xf numFmtId="164" fontId="7" fillId="2" borderId="7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7" fillId="0" borderId="14" xfId="0" applyFont="1" applyBorder="1"/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0" fillId="0" borderId="3" xfId="0" applyNumberFormat="1" applyBorder="1"/>
    <xf numFmtId="44" fontId="0" fillId="0" borderId="14" xfId="0" applyNumberForma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14" fillId="8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7" fillId="6" borderId="18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5" fontId="7" fillId="2" borderId="25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7" fillId="9" borderId="18" xfId="0" applyNumberFormat="1" applyFont="1" applyFill="1" applyBorder="1" applyAlignment="1">
      <alignment horizontal="center" vertical="center"/>
    </xf>
    <xf numFmtId="164" fontId="7" fillId="9" borderId="2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9" borderId="3" xfId="0" applyNumberFormat="1" applyFont="1" applyFill="1" applyBorder="1" applyAlignment="1">
      <alignment horizontal="center" vertical="center"/>
    </xf>
    <xf numFmtId="0" fontId="7" fillId="0" borderId="15" xfId="0" applyFont="1" applyBorder="1"/>
    <xf numFmtId="44" fontId="0" fillId="0" borderId="26" xfId="0" applyNumberFormat="1" applyBorder="1" applyAlignment="1">
      <alignment horizontal="center" vertical="center"/>
    </xf>
    <xf numFmtId="0" fontId="4" fillId="0" borderId="14" xfId="0" applyFont="1" applyBorder="1"/>
    <xf numFmtId="164" fontId="2" fillId="0" borderId="2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164" fontId="0" fillId="0" borderId="30" xfId="0" applyNumberFormat="1" applyBorder="1"/>
    <xf numFmtId="0" fontId="4" fillId="0" borderId="29" xfId="0" applyFont="1" applyBorder="1"/>
    <xf numFmtId="164" fontId="0" fillId="0" borderId="30" xfId="0" applyNumberFormat="1" applyBorder="1" applyAlignment="1">
      <alignment horizontal="center" vertical="center"/>
    </xf>
    <xf numFmtId="0" fontId="4" fillId="0" borderId="29" xfId="0" applyFont="1" applyBorder="1" applyAlignment="1">
      <alignment vertical="top"/>
    </xf>
    <xf numFmtId="0" fontId="4" fillId="0" borderId="31" xfId="0" applyFont="1" applyBorder="1"/>
    <xf numFmtId="164" fontId="0" fillId="0" borderId="32" xfId="0" applyNumberForma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 wrapText="1"/>
    </xf>
    <xf numFmtId="0" fontId="2" fillId="7" borderId="29" xfId="0" applyFont="1" applyFill="1" applyBorder="1" applyAlignment="1">
      <alignment wrapText="1"/>
    </xf>
    <xf numFmtId="164" fontId="0" fillId="5" borderId="30" xfId="0" applyNumberForma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2" fillId="9" borderId="29" xfId="0" applyFont="1" applyFill="1" applyBorder="1"/>
    <xf numFmtId="164" fontId="7" fillId="9" borderId="30" xfId="0" applyNumberFormat="1" applyFont="1" applyFill="1" applyBorder="1" applyAlignment="1">
      <alignment horizontal="center" vertical="center"/>
    </xf>
    <xf numFmtId="165" fontId="4" fillId="0" borderId="29" xfId="0" applyNumberFormat="1" applyFont="1" applyBorder="1"/>
    <xf numFmtId="0" fontId="2" fillId="2" borderId="29" xfId="0" applyFont="1" applyFill="1" applyBorder="1"/>
    <xf numFmtId="164" fontId="7" fillId="2" borderId="30" xfId="0" applyNumberFormat="1" applyFont="1" applyFill="1" applyBorder="1" applyAlignment="1">
      <alignment horizontal="center" vertical="center"/>
    </xf>
    <xf numFmtId="0" fontId="2" fillId="4" borderId="29" xfId="0" applyFont="1" applyFill="1" applyBorder="1"/>
    <xf numFmtId="164" fontId="0" fillId="4" borderId="30" xfId="0" applyNumberFormat="1" applyFill="1" applyBorder="1" applyAlignment="1">
      <alignment horizontal="center" vertical="center"/>
    </xf>
    <xf numFmtId="165" fontId="4" fillId="0" borderId="29" xfId="0" applyNumberFormat="1" applyFont="1" applyBorder="1" applyAlignment="1">
      <alignment horizontal="left" vertical="center"/>
    </xf>
    <xf numFmtId="0" fontId="2" fillId="3" borderId="29" xfId="0" applyFont="1" applyFill="1" applyBorder="1"/>
    <xf numFmtId="164" fontId="0" fillId="3" borderId="30" xfId="0" applyNumberFormat="1" applyFill="1" applyBorder="1" applyAlignment="1">
      <alignment horizontal="center" vertical="center"/>
    </xf>
    <xf numFmtId="0" fontId="2" fillId="6" borderId="29" xfId="0" applyFont="1" applyFill="1" applyBorder="1"/>
    <xf numFmtId="164" fontId="7" fillId="6" borderId="30" xfId="0" applyNumberFormat="1" applyFont="1" applyFill="1" applyBorder="1" applyAlignment="1">
      <alignment horizontal="center" vertical="center"/>
    </xf>
    <xf numFmtId="165" fontId="2" fillId="2" borderId="29" xfId="0" applyNumberFormat="1" applyFont="1" applyFill="1" applyBorder="1"/>
    <xf numFmtId="0" fontId="4" fillId="0" borderId="29" xfId="0" applyFont="1" applyBorder="1" applyAlignment="1">
      <alignment wrapText="1"/>
    </xf>
    <xf numFmtId="165" fontId="2" fillId="2" borderId="36" xfId="0" applyNumberFormat="1" applyFont="1" applyFill="1" applyBorder="1"/>
    <xf numFmtId="164" fontId="7" fillId="2" borderId="37" xfId="0" applyNumberFormat="1" applyFont="1" applyFill="1" applyBorder="1" applyAlignment="1">
      <alignment horizontal="center" vertical="center"/>
    </xf>
    <xf numFmtId="0" fontId="0" fillId="0" borderId="15" xfId="0" applyBorder="1"/>
    <xf numFmtId="0" fontId="2" fillId="0" borderId="15" xfId="0" applyFont="1" applyBorder="1"/>
    <xf numFmtId="0" fontId="3" fillId="10" borderId="14" xfId="0" applyFont="1" applyFill="1" applyBorder="1" applyAlignment="1">
      <alignment horizontal="center" vertical="center" wrapText="1"/>
    </xf>
    <xf numFmtId="44" fontId="2" fillId="10" borderId="14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vertical="top" wrapText="1"/>
    </xf>
    <xf numFmtId="44" fontId="0" fillId="10" borderId="14" xfId="0" applyNumberFormat="1" applyFill="1" applyBorder="1" applyAlignment="1">
      <alignment horizontal="center" vertical="center"/>
    </xf>
    <xf numFmtId="164" fontId="0" fillId="10" borderId="14" xfId="0" applyNumberFormat="1" applyFill="1" applyBorder="1" applyAlignment="1">
      <alignment horizontal="center" vertical="center"/>
    </xf>
    <xf numFmtId="9" fontId="8" fillId="10" borderId="14" xfId="1" applyFont="1" applyFill="1" applyBorder="1" applyAlignment="1">
      <alignment horizontal="center" vertical="center" wrapText="1"/>
    </xf>
    <xf numFmtId="44" fontId="13" fillId="10" borderId="14" xfId="1" applyNumberFormat="1" applyFont="1" applyFill="1" applyBorder="1" applyAlignment="1">
      <alignment horizontal="center" vertical="center" wrapText="1"/>
    </xf>
    <xf numFmtId="164" fontId="8" fillId="11" borderId="14" xfId="0" applyNumberFormat="1" applyFont="1" applyFill="1" applyBorder="1" applyAlignment="1">
      <alignment horizontal="center" vertical="center" wrapText="1"/>
    </xf>
    <xf numFmtId="44" fontId="7" fillId="10" borderId="14" xfId="0" applyNumberFormat="1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44" fontId="2" fillId="10" borderId="14" xfId="0" applyNumberFormat="1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44" fontId="7" fillId="10" borderId="14" xfId="0" applyNumberFormat="1" applyFont="1" applyFill="1" applyBorder="1" applyAlignment="1">
      <alignment horizontal="center" vertical="center"/>
    </xf>
    <xf numFmtId="9" fontId="3" fillId="10" borderId="14" xfId="0" applyNumberFormat="1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164" fontId="0" fillId="10" borderId="15" xfId="0" applyNumberFormat="1" applyFill="1" applyBorder="1"/>
    <xf numFmtId="164" fontId="0" fillId="10" borderId="15" xfId="0" applyNumberFormat="1" applyFill="1" applyBorder="1" applyAlignment="1">
      <alignment horizontal="center" vertical="center"/>
    </xf>
    <xf numFmtId="164" fontId="7" fillId="11" borderId="15" xfId="0" applyNumberFormat="1" applyFont="1" applyFill="1" applyBorder="1" applyAlignment="1">
      <alignment horizontal="center" vertical="center"/>
    </xf>
    <xf numFmtId="164" fontId="7" fillId="10" borderId="15" xfId="0" applyNumberFormat="1" applyFont="1" applyFill="1" applyBorder="1" applyAlignment="1">
      <alignment horizontal="center" vertical="center"/>
    </xf>
    <xf numFmtId="164" fontId="0" fillId="12" borderId="15" xfId="0" applyNumberForma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" xfId="0" applyFont="1" applyBorder="1"/>
    <xf numFmtId="0" fontId="4" fillId="0" borderId="2" xfId="0" applyFont="1" applyBorder="1"/>
    <xf numFmtId="0" fontId="2" fillId="0" borderId="27" xfId="0" applyFont="1" applyBorder="1" applyAlignment="1">
      <alignment horizontal="center" vertical="center"/>
    </xf>
    <xf numFmtId="164" fontId="7" fillId="2" borderId="38" xfId="0" applyNumberFormat="1" applyFont="1" applyFill="1" applyBorder="1" applyAlignment="1">
      <alignment horizontal="center" vertical="center"/>
    </xf>
    <xf numFmtId="164" fontId="15" fillId="6" borderId="25" xfId="0" applyNumberFormat="1" applyFont="1" applyFill="1" applyBorder="1" applyAlignment="1">
      <alignment horizontal="center" vertical="center"/>
    </xf>
    <xf numFmtId="165" fontId="4" fillId="13" borderId="29" xfId="0" applyNumberFormat="1" applyFont="1" applyFill="1" applyBorder="1"/>
    <xf numFmtId="164" fontId="0" fillId="13" borderId="18" xfId="0" applyNumberFormat="1" applyFill="1" applyBorder="1" applyAlignment="1">
      <alignment horizontal="center" vertical="center"/>
    </xf>
    <xf numFmtId="164" fontId="0" fillId="13" borderId="2" xfId="0" applyNumberFormat="1" applyFill="1" applyBorder="1" applyAlignment="1">
      <alignment horizontal="center" vertical="center"/>
    </xf>
    <xf numFmtId="164" fontId="0" fillId="13" borderId="3" xfId="0" applyNumberFormat="1" applyFill="1" applyBorder="1" applyAlignment="1">
      <alignment horizontal="center" vertical="center"/>
    </xf>
    <xf numFmtId="164" fontId="0" fillId="13" borderId="30" xfId="0" applyNumberFormat="1" applyFill="1" applyBorder="1" applyAlignment="1">
      <alignment horizontal="center" vertical="center"/>
    </xf>
    <xf numFmtId="164" fontId="0" fillId="13" borderId="15" xfId="0" applyNumberForma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 wrapText="1"/>
    </xf>
    <xf numFmtId="44" fontId="0" fillId="13" borderId="14" xfId="0" applyNumberFormat="1" applyFill="1" applyBorder="1" applyAlignment="1">
      <alignment horizontal="center" vertical="center"/>
    </xf>
    <xf numFmtId="0" fontId="0" fillId="13" borderId="15" xfId="0" applyFill="1" applyBorder="1"/>
    <xf numFmtId="0" fontId="0" fillId="13" borderId="14" xfId="0" applyFill="1" applyBorder="1"/>
    <xf numFmtId="0" fontId="0" fillId="13" borderId="1" xfId="0" applyFill="1" applyBorder="1"/>
    <xf numFmtId="0" fontId="0" fillId="13" borderId="2" xfId="0" applyFill="1" applyBorder="1"/>
    <xf numFmtId="164" fontId="4" fillId="0" borderId="0" xfId="0" applyNumberFormat="1" applyFont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/>
    </xf>
  </cellXfs>
  <cellStyles count="2">
    <cellStyle name="Normal" xfId="0" builtinId="0" customBuiltin="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C212-F4A1-4898-B390-65C12B31DF92}">
  <dimension ref="A1:BP145"/>
  <sheetViews>
    <sheetView tabSelected="1" topLeftCell="A26" workbookViewId="0">
      <selection activeCell="C6" sqref="C6"/>
    </sheetView>
  </sheetViews>
  <sheetFormatPr defaultColWidth="8.77734375" defaultRowHeight="14.4" x14ac:dyDescent="0.3"/>
  <cols>
    <col min="1" max="1" width="28.5546875" style="17" customWidth="1"/>
    <col min="2" max="2" width="11" style="4" customWidth="1"/>
    <col min="3" max="3" width="12.33203125" style="5" customWidth="1"/>
    <col min="4" max="4" width="10.21875" style="5" customWidth="1"/>
    <col min="5" max="5" width="10.6640625" style="5" bestFit="1" customWidth="1"/>
    <col min="6" max="6" width="11" style="5" bestFit="1" customWidth="1"/>
    <col min="7" max="7" width="11.21875" style="30" bestFit="1" customWidth="1"/>
    <col min="8" max="8" width="26" style="1" customWidth="1"/>
    <col min="9" max="9" width="11.44140625" style="31" bestFit="1" customWidth="1"/>
    <col min="10" max="10" width="8.77734375" style="21" hidden="1" customWidth="1"/>
    <col min="11" max="11" width="33.33203125" style="21" customWidth="1"/>
    <col min="12" max="67" width="8.77734375" style="21"/>
    <col min="68" max="68" width="8.77734375" style="2"/>
    <col min="69" max="16384" width="8.77734375" style="3"/>
  </cols>
  <sheetData>
    <row r="1" spans="1:68" s="141" customFormat="1" ht="24" customHeight="1" x14ac:dyDescent="0.2">
      <c r="A1" s="142" t="s">
        <v>41</v>
      </c>
      <c r="B1" s="25" t="s">
        <v>47</v>
      </c>
      <c r="C1" s="26" t="s">
        <v>43</v>
      </c>
      <c r="D1" s="29" t="s">
        <v>48</v>
      </c>
      <c r="E1" s="29" t="s">
        <v>49</v>
      </c>
      <c r="F1" s="79" t="s">
        <v>42</v>
      </c>
      <c r="G1" s="131"/>
      <c r="H1" s="138"/>
      <c r="I1" s="113"/>
      <c r="J1" s="13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140"/>
    </row>
    <row r="2" spans="1:68" x14ac:dyDescent="0.3">
      <c r="A2" s="80" t="s">
        <v>0</v>
      </c>
      <c r="B2" s="34"/>
      <c r="D2" s="30"/>
      <c r="E2" s="30"/>
      <c r="F2" s="81"/>
      <c r="G2" s="132"/>
      <c r="H2" s="114"/>
      <c r="I2" s="115"/>
      <c r="J2" s="110"/>
    </row>
    <row r="3" spans="1:68" x14ac:dyDescent="0.3">
      <c r="A3" s="82" t="s">
        <v>1</v>
      </c>
      <c r="B3" s="33">
        <v>14909</v>
      </c>
      <c r="C3" s="37">
        <v>14909</v>
      </c>
      <c r="D3" s="38">
        <f>(B3-C3)</f>
        <v>0</v>
      </c>
      <c r="E3" s="38"/>
      <c r="F3" s="83">
        <v>14909</v>
      </c>
      <c r="G3" s="133"/>
      <c r="H3" s="117"/>
      <c r="I3" s="118"/>
      <c r="J3" s="110"/>
    </row>
    <row r="4" spans="1:68" x14ac:dyDescent="0.3">
      <c r="A4" s="84" t="s">
        <v>2</v>
      </c>
      <c r="B4" s="33">
        <v>615.21</v>
      </c>
      <c r="C4" s="37">
        <v>615.21</v>
      </c>
      <c r="D4" s="38">
        <f t="shared" ref="D4:D8" si="0">(B4-C4)</f>
        <v>0</v>
      </c>
      <c r="E4" s="38"/>
      <c r="F4" s="83">
        <v>615.21</v>
      </c>
      <c r="G4" s="133"/>
      <c r="H4" s="116"/>
      <c r="I4" s="115"/>
      <c r="J4" s="110"/>
    </row>
    <row r="5" spans="1:68" x14ac:dyDescent="0.3">
      <c r="A5" s="82" t="s">
        <v>3</v>
      </c>
      <c r="B5" s="33">
        <v>200</v>
      </c>
      <c r="C5" s="37">
        <v>320.49</v>
      </c>
      <c r="D5" s="38">
        <f t="shared" si="0"/>
        <v>-120.49000000000001</v>
      </c>
      <c r="E5" s="38"/>
      <c r="F5" s="83">
        <v>300</v>
      </c>
      <c r="G5" s="133"/>
      <c r="H5" s="116"/>
      <c r="I5" s="115"/>
      <c r="J5" s="110"/>
    </row>
    <row r="6" spans="1:68" x14ac:dyDescent="0.3">
      <c r="A6" s="82" t="s">
        <v>4</v>
      </c>
      <c r="B6" s="33">
        <v>500</v>
      </c>
      <c r="C6" s="37">
        <v>1241.27</v>
      </c>
      <c r="D6" s="38">
        <f t="shared" si="0"/>
        <v>-741.27</v>
      </c>
      <c r="E6" s="38"/>
      <c r="F6" s="83">
        <v>1000</v>
      </c>
      <c r="G6" s="133"/>
      <c r="H6" s="116"/>
      <c r="I6" s="115"/>
      <c r="J6" s="110"/>
    </row>
    <row r="7" spans="1:68" customFormat="1" ht="15" thickBot="1" x14ac:dyDescent="0.35">
      <c r="A7" s="85" t="s">
        <v>5</v>
      </c>
      <c r="B7" s="40">
        <v>541.69000000000005</v>
      </c>
      <c r="C7" s="41">
        <v>1500</v>
      </c>
      <c r="D7" s="42">
        <f t="shared" si="0"/>
        <v>-958.31</v>
      </c>
      <c r="E7" s="42"/>
      <c r="F7" s="86">
        <v>1500</v>
      </c>
      <c r="G7" s="133"/>
      <c r="H7" s="116"/>
      <c r="I7" s="115"/>
      <c r="J7" s="11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</row>
    <row r="8" spans="1:68" s="20" customFormat="1" ht="15" thickBot="1" x14ac:dyDescent="0.35">
      <c r="A8" s="87" t="s">
        <v>6</v>
      </c>
      <c r="B8" s="27">
        <f>SUM(B3:B7)</f>
        <v>16765.899999999998</v>
      </c>
      <c r="C8" s="18">
        <f>SUM(C3:C7)</f>
        <v>18585.969999999998</v>
      </c>
      <c r="D8" s="144">
        <f t="shared" si="0"/>
        <v>-1820.0699999999997</v>
      </c>
      <c r="E8" s="143"/>
      <c r="F8" s="88">
        <f>SUM(F3:F7)</f>
        <v>18324.21</v>
      </c>
      <c r="G8" s="134"/>
      <c r="H8" s="119"/>
      <c r="I8" s="120"/>
      <c r="J8" s="3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19"/>
    </row>
    <row r="9" spans="1:68" s="9" customFormat="1" ht="24" customHeight="1" x14ac:dyDescent="0.2">
      <c r="A9" s="89" t="s">
        <v>7</v>
      </c>
      <c r="B9" s="28" t="s">
        <v>44</v>
      </c>
      <c r="C9" s="35" t="s">
        <v>45</v>
      </c>
      <c r="D9" s="36"/>
      <c r="E9" s="36"/>
      <c r="F9" s="90" t="s">
        <v>46</v>
      </c>
      <c r="G9" s="131"/>
      <c r="H9" s="121"/>
      <c r="I9" s="122"/>
      <c r="J9" s="11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8"/>
    </row>
    <row r="10" spans="1:68" s="11" customFormat="1" ht="10.8" customHeight="1" x14ac:dyDescent="0.3">
      <c r="A10" s="91" t="s">
        <v>8</v>
      </c>
      <c r="B10" s="43"/>
      <c r="C10" s="44"/>
      <c r="D10" s="45"/>
      <c r="E10" s="45"/>
      <c r="F10" s="92"/>
      <c r="G10" s="133"/>
      <c r="H10" s="112"/>
      <c r="I10" s="115"/>
      <c r="J10" s="11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10"/>
    </row>
    <row r="11" spans="1:68" x14ac:dyDescent="0.3">
      <c r="A11" s="93" t="s">
        <v>40</v>
      </c>
      <c r="B11" s="33">
        <v>5341</v>
      </c>
      <c r="C11" s="46">
        <v>4940.1400000000003</v>
      </c>
      <c r="D11" s="39">
        <f>(B11-C11)</f>
        <v>400.85999999999967</v>
      </c>
      <c r="E11" s="39"/>
      <c r="F11" s="83">
        <v>4940.1400000000003</v>
      </c>
      <c r="G11" s="133"/>
      <c r="H11" s="112"/>
      <c r="I11" s="115"/>
      <c r="J11" s="110"/>
      <c r="K11" s="78"/>
    </row>
    <row r="12" spans="1:68" x14ac:dyDescent="0.3">
      <c r="A12" s="82" t="s">
        <v>9</v>
      </c>
      <c r="B12" s="33">
        <v>95</v>
      </c>
      <c r="C12" s="46">
        <v>70.2</v>
      </c>
      <c r="D12" s="39">
        <f t="shared" ref="D12:D33" si="1">(B12-C12)</f>
        <v>24.799999999999997</v>
      </c>
      <c r="E12" s="39"/>
      <c r="F12" s="83">
        <v>70.2</v>
      </c>
      <c r="G12" s="133"/>
      <c r="H12" s="112"/>
      <c r="I12" s="115"/>
      <c r="J12" s="110"/>
    </row>
    <row r="13" spans="1:68" x14ac:dyDescent="0.3">
      <c r="A13" s="82" t="s">
        <v>10</v>
      </c>
      <c r="B13" s="33">
        <v>200</v>
      </c>
      <c r="C13" s="46">
        <v>200</v>
      </c>
      <c r="D13" s="39">
        <f t="shared" si="1"/>
        <v>0</v>
      </c>
      <c r="E13" s="39"/>
      <c r="F13" s="83">
        <v>200</v>
      </c>
      <c r="G13" s="133"/>
      <c r="H13" s="112"/>
      <c r="I13" s="115"/>
      <c r="J13" s="110"/>
    </row>
    <row r="14" spans="1:68" x14ac:dyDescent="0.3">
      <c r="A14" s="82" t="s">
        <v>11</v>
      </c>
      <c r="B14" s="33">
        <v>120</v>
      </c>
      <c r="C14" s="46">
        <v>120</v>
      </c>
      <c r="D14" s="39">
        <f t="shared" si="1"/>
        <v>0</v>
      </c>
      <c r="E14" s="39"/>
      <c r="F14" s="83">
        <v>120</v>
      </c>
      <c r="G14" s="133"/>
      <c r="H14" s="112"/>
      <c r="I14" s="115"/>
      <c r="J14" s="110"/>
    </row>
    <row r="15" spans="1:68" x14ac:dyDescent="0.3">
      <c r="A15" s="82" t="s">
        <v>12</v>
      </c>
      <c r="B15" s="33">
        <v>0</v>
      </c>
      <c r="C15" s="46">
        <v>0</v>
      </c>
      <c r="D15" s="39">
        <f t="shared" si="1"/>
        <v>0</v>
      </c>
      <c r="E15" s="39"/>
      <c r="F15" s="83">
        <v>0</v>
      </c>
      <c r="G15" s="133"/>
      <c r="H15" s="123"/>
      <c r="I15" s="115"/>
      <c r="J15" s="110"/>
    </row>
    <row r="16" spans="1:68" x14ac:dyDescent="0.3">
      <c r="A16" s="82" t="s">
        <v>13</v>
      </c>
      <c r="B16" s="33">
        <v>0</v>
      </c>
      <c r="C16" s="46">
        <v>0</v>
      </c>
      <c r="D16" s="39">
        <f t="shared" si="1"/>
        <v>0</v>
      </c>
      <c r="E16" s="39"/>
      <c r="F16" s="83">
        <v>0</v>
      </c>
      <c r="G16" s="133"/>
      <c r="H16" s="112"/>
      <c r="I16" s="115"/>
      <c r="J16" s="110"/>
    </row>
    <row r="17" spans="1:68" s="7" customFormat="1" ht="12" customHeight="1" x14ac:dyDescent="0.3">
      <c r="A17" s="94" t="s">
        <v>6</v>
      </c>
      <c r="B17" s="72">
        <f>SUM(B11:B16)</f>
        <v>5756</v>
      </c>
      <c r="C17" s="73">
        <f>SUM(C11:C16)</f>
        <v>5330.34</v>
      </c>
      <c r="D17" s="74">
        <f t="shared" si="1"/>
        <v>425.65999999999985</v>
      </c>
      <c r="E17" s="75"/>
      <c r="F17" s="95">
        <f>SUM(F11:F16)</f>
        <v>5330.34</v>
      </c>
      <c r="G17" s="134"/>
      <c r="H17" s="124"/>
      <c r="I17" s="125"/>
      <c r="J17" s="76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6"/>
    </row>
    <row r="18" spans="1:68" x14ac:dyDescent="0.3">
      <c r="A18" s="96" t="s">
        <v>14</v>
      </c>
      <c r="B18" s="33">
        <v>100</v>
      </c>
      <c r="C18" s="46">
        <v>73</v>
      </c>
      <c r="D18" s="39">
        <f t="shared" si="1"/>
        <v>27</v>
      </c>
      <c r="E18" s="39"/>
      <c r="F18" s="83">
        <v>73</v>
      </c>
      <c r="G18" s="133"/>
      <c r="H18" s="112"/>
      <c r="I18" s="115"/>
      <c r="J18" s="110"/>
    </row>
    <row r="19" spans="1:68" x14ac:dyDescent="0.3">
      <c r="A19" s="96" t="s">
        <v>15</v>
      </c>
      <c r="B19" s="33">
        <v>35</v>
      </c>
      <c r="C19" s="46">
        <v>59</v>
      </c>
      <c r="D19" s="39">
        <f t="shared" si="1"/>
        <v>-24</v>
      </c>
      <c r="E19" s="39"/>
      <c r="F19" s="83">
        <v>59</v>
      </c>
      <c r="G19" s="133"/>
      <c r="H19" s="112"/>
      <c r="I19" s="115"/>
      <c r="J19" s="110"/>
    </row>
    <row r="20" spans="1:68" x14ac:dyDescent="0.3">
      <c r="A20" s="96" t="s">
        <v>16</v>
      </c>
      <c r="B20" s="33">
        <v>150</v>
      </c>
      <c r="C20" s="46">
        <v>80.5</v>
      </c>
      <c r="D20" s="39">
        <f t="shared" si="1"/>
        <v>69.5</v>
      </c>
      <c r="E20" s="39"/>
      <c r="F20" s="83">
        <v>80.5</v>
      </c>
      <c r="G20" s="133"/>
      <c r="H20" s="123"/>
      <c r="I20" s="115"/>
      <c r="J20" s="110"/>
    </row>
    <row r="21" spans="1:68" x14ac:dyDescent="0.3">
      <c r="A21" s="96" t="s">
        <v>17</v>
      </c>
      <c r="B21" s="33">
        <v>0</v>
      </c>
      <c r="C21" s="46">
        <v>0</v>
      </c>
      <c r="D21" s="39">
        <f t="shared" si="1"/>
        <v>0</v>
      </c>
      <c r="E21" s="39"/>
      <c r="F21" s="83">
        <v>0</v>
      </c>
      <c r="G21" s="133"/>
      <c r="H21" s="123"/>
      <c r="I21" s="115"/>
      <c r="J21" s="110"/>
    </row>
    <row r="22" spans="1:68" x14ac:dyDescent="0.3">
      <c r="A22" s="96" t="s">
        <v>18</v>
      </c>
      <c r="B22" s="33">
        <v>866</v>
      </c>
      <c r="C22" s="46">
        <v>931.2</v>
      </c>
      <c r="D22" s="51">
        <f t="shared" si="1"/>
        <v>-65.200000000000045</v>
      </c>
      <c r="E22" s="39"/>
      <c r="F22" s="83">
        <v>931.2</v>
      </c>
      <c r="G22" s="133"/>
      <c r="H22" s="112"/>
      <c r="I22" s="115"/>
      <c r="J22" s="110"/>
    </row>
    <row r="23" spans="1:68" x14ac:dyDescent="0.3">
      <c r="A23" s="96" t="s">
        <v>19</v>
      </c>
      <c r="B23" s="33">
        <v>231</v>
      </c>
      <c r="C23" s="46">
        <v>231</v>
      </c>
      <c r="D23" s="39">
        <f t="shared" si="1"/>
        <v>0</v>
      </c>
      <c r="E23" s="39"/>
      <c r="F23" s="83">
        <v>231</v>
      </c>
      <c r="G23" s="133"/>
      <c r="H23" s="112"/>
      <c r="I23" s="115"/>
      <c r="J23" s="110"/>
    </row>
    <row r="24" spans="1:68" s="156" customFormat="1" x14ac:dyDescent="0.3">
      <c r="A24" s="145" t="s">
        <v>20</v>
      </c>
      <c r="B24" s="146">
        <v>192</v>
      </c>
      <c r="C24" s="147">
        <v>144</v>
      </c>
      <c r="D24" s="148">
        <f t="shared" si="1"/>
        <v>48</v>
      </c>
      <c r="E24" s="148"/>
      <c r="F24" s="149">
        <v>144</v>
      </c>
      <c r="G24" s="150"/>
      <c r="H24" s="151"/>
      <c r="I24" s="152"/>
      <c r="J24" s="153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5"/>
    </row>
    <row r="25" spans="1:68" x14ac:dyDescent="0.3">
      <c r="A25" s="82" t="s">
        <v>21</v>
      </c>
      <c r="B25" s="33">
        <v>50</v>
      </c>
      <c r="C25" s="46">
        <v>0</v>
      </c>
      <c r="D25" s="39">
        <f t="shared" si="1"/>
        <v>50</v>
      </c>
      <c r="E25" s="39"/>
      <c r="F25" s="83">
        <v>0</v>
      </c>
      <c r="G25" s="133"/>
      <c r="H25" s="112"/>
      <c r="I25" s="115"/>
      <c r="J25" s="110"/>
    </row>
    <row r="26" spans="1:68" x14ac:dyDescent="0.3">
      <c r="A26" s="96" t="s">
        <v>22</v>
      </c>
      <c r="B26" s="33">
        <v>336</v>
      </c>
      <c r="C26" s="46">
        <v>321.3</v>
      </c>
      <c r="D26" s="39">
        <f t="shared" si="1"/>
        <v>14.699999999999989</v>
      </c>
      <c r="E26" s="39"/>
      <c r="F26" s="83">
        <v>321.3</v>
      </c>
      <c r="G26" s="133"/>
      <c r="H26" s="112"/>
      <c r="I26" s="115"/>
      <c r="J26" s="110"/>
    </row>
    <row r="27" spans="1:68" x14ac:dyDescent="0.3">
      <c r="A27" s="82" t="s">
        <v>23</v>
      </c>
      <c r="B27" s="33">
        <v>100</v>
      </c>
      <c r="C27" s="46">
        <v>99</v>
      </c>
      <c r="D27" s="39">
        <f t="shared" si="1"/>
        <v>1</v>
      </c>
      <c r="E27" s="39"/>
      <c r="F27" s="83">
        <v>99</v>
      </c>
      <c r="G27" s="133"/>
      <c r="H27" s="123"/>
      <c r="I27" s="115"/>
      <c r="J27" s="110"/>
    </row>
    <row r="28" spans="1:68" x14ac:dyDescent="0.3">
      <c r="A28" s="96" t="s">
        <v>24</v>
      </c>
      <c r="B28" s="33">
        <v>300</v>
      </c>
      <c r="C28" s="46">
        <v>596.47</v>
      </c>
      <c r="D28" s="51">
        <f t="shared" si="1"/>
        <v>-296.47000000000003</v>
      </c>
      <c r="E28" s="39"/>
      <c r="F28" s="83">
        <v>596.47</v>
      </c>
      <c r="G28" s="133"/>
      <c r="H28" s="123"/>
      <c r="I28" s="115"/>
      <c r="J28" s="110"/>
    </row>
    <row r="29" spans="1:68" s="7" customFormat="1" x14ac:dyDescent="0.3">
      <c r="A29" s="97" t="s">
        <v>6</v>
      </c>
      <c r="B29" s="47">
        <f>SUM(B18:B28)</f>
        <v>2360</v>
      </c>
      <c r="C29" s="48">
        <f>SUM(C18:C28)</f>
        <v>2535.4700000000003</v>
      </c>
      <c r="D29" s="49">
        <f t="shared" si="1"/>
        <v>-175.47000000000025</v>
      </c>
      <c r="E29" s="50"/>
      <c r="F29" s="98">
        <f>SUM(F18:F28)</f>
        <v>2535.4700000000003</v>
      </c>
      <c r="G29" s="134"/>
      <c r="H29" s="124"/>
      <c r="I29" s="125"/>
      <c r="J29" s="76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6"/>
    </row>
    <row r="30" spans="1:68" customFormat="1" ht="10.8" customHeight="1" x14ac:dyDescent="0.3">
      <c r="A30" s="99" t="s">
        <v>25</v>
      </c>
      <c r="B30" s="52"/>
      <c r="C30" s="53"/>
      <c r="D30" s="54"/>
      <c r="E30" s="55"/>
      <c r="F30" s="100"/>
      <c r="G30" s="133"/>
      <c r="H30" s="112"/>
      <c r="I30" s="115"/>
      <c r="J30" s="11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</row>
    <row r="31" spans="1:68" customFormat="1" x14ac:dyDescent="0.3">
      <c r="A31" s="96" t="s">
        <v>26</v>
      </c>
      <c r="B31" s="33">
        <v>2310</v>
      </c>
      <c r="C31" s="46">
        <v>1437.11</v>
      </c>
      <c r="D31" s="158">
        <f t="shared" si="1"/>
        <v>872.8900000000001</v>
      </c>
      <c r="E31" s="39"/>
      <c r="F31" s="83">
        <v>1437.11</v>
      </c>
      <c r="G31" s="133"/>
      <c r="H31" s="112"/>
      <c r="I31" s="115"/>
      <c r="J31" s="11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</row>
    <row r="32" spans="1:68" customFormat="1" x14ac:dyDescent="0.3">
      <c r="A32" s="101" t="s">
        <v>27</v>
      </c>
      <c r="B32" s="33">
        <v>750</v>
      </c>
      <c r="C32" s="46">
        <v>592</v>
      </c>
      <c r="D32" s="38">
        <f t="shared" si="1"/>
        <v>158</v>
      </c>
      <c r="E32" s="137"/>
      <c r="F32" s="83">
        <v>592</v>
      </c>
      <c r="G32" s="137"/>
      <c r="H32" s="126"/>
      <c r="I32" s="115"/>
      <c r="J32" s="11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</row>
    <row r="33" spans="1:68" customFormat="1" x14ac:dyDescent="0.3">
      <c r="A33" s="101" t="s">
        <v>50</v>
      </c>
      <c r="B33" s="33">
        <v>0</v>
      </c>
      <c r="C33" s="46">
        <v>4374</v>
      </c>
      <c r="D33" s="51">
        <f t="shared" si="1"/>
        <v>-4374</v>
      </c>
      <c r="E33" s="137"/>
      <c r="F33" s="83">
        <v>4374</v>
      </c>
      <c r="G33" s="157"/>
      <c r="H33" s="126"/>
      <c r="I33" s="115"/>
      <c r="J33" s="11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</row>
    <row r="34" spans="1:68" s="7" customFormat="1" x14ac:dyDescent="0.3">
      <c r="A34" s="97" t="s">
        <v>6</v>
      </c>
      <c r="B34" s="47">
        <f>SUM(B31:B33)</f>
        <v>3060</v>
      </c>
      <c r="C34" s="48">
        <f>SUM(C31:C33)</f>
        <v>6403.11</v>
      </c>
      <c r="D34" s="49">
        <f>(B34-C34)</f>
        <v>-3343.1099999999997</v>
      </c>
      <c r="E34" s="50"/>
      <c r="F34" s="98">
        <f>SUM(F31:F33)</f>
        <v>6403.11</v>
      </c>
      <c r="G34" s="134"/>
      <c r="H34" s="124"/>
      <c r="I34" s="125"/>
      <c r="J34" s="76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6"/>
    </row>
    <row r="35" spans="1:68" s="11" customFormat="1" ht="13.2" customHeight="1" x14ac:dyDescent="0.3">
      <c r="A35" s="102" t="s">
        <v>28</v>
      </c>
      <c r="B35" s="56"/>
      <c r="C35" s="57"/>
      <c r="D35" s="58"/>
      <c r="E35" s="58"/>
      <c r="F35" s="103"/>
      <c r="G35" s="136"/>
      <c r="H35" s="128"/>
      <c r="I35" s="115"/>
      <c r="J35" s="11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10"/>
    </row>
    <row r="36" spans="1:68" customFormat="1" x14ac:dyDescent="0.3">
      <c r="A36" s="96" t="s">
        <v>29</v>
      </c>
      <c r="B36" s="33">
        <v>500</v>
      </c>
      <c r="C36" s="46">
        <v>200</v>
      </c>
      <c r="D36" s="39">
        <f>(B36-C37)</f>
        <v>300</v>
      </c>
      <c r="E36" s="39"/>
      <c r="F36" s="83">
        <v>200</v>
      </c>
      <c r="G36" s="133"/>
      <c r="H36" s="123"/>
      <c r="I36" s="115"/>
      <c r="J36" s="11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</row>
    <row r="37" spans="1:68" s="13" customFormat="1" x14ac:dyDescent="0.3">
      <c r="A37" s="104" t="s">
        <v>6</v>
      </c>
      <c r="B37" s="59">
        <f>SUM(B36)</f>
        <v>500</v>
      </c>
      <c r="C37" s="60">
        <f>SUM(C36)</f>
        <v>200</v>
      </c>
      <c r="D37" s="49">
        <f>(B37-C38)</f>
        <v>500</v>
      </c>
      <c r="E37" s="49"/>
      <c r="F37" s="105">
        <f>SUM(F36)</f>
        <v>200</v>
      </c>
      <c r="G37" s="135"/>
      <c r="H37" s="127"/>
      <c r="I37" s="125"/>
      <c r="J37" s="76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12"/>
    </row>
    <row r="38" spans="1:68" s="11" customFormat="1" ht="11.4" customHeight="1" x14ac:dyDescent="0.3">
      <c r="A38" s="102" t="s">
        <v>30</v>
      </c>
      <c r="B38" s="56"/>
      <c r="C38" s="57"/>
      <c r="D38" s="58"/>
      <c r="E38" s="58"/>
      <c r="F38" s="103"/>
      <c r="G38" s="136"/>
      <c r="H38" s="128"/>
      <c r="I38" s="115"/>
      <c r="J38" s="11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10"/>
    </row>
    <row r="39" spans="1:68" customFormat="1" x14ac:dyDescent="0.3">
      <c r="A39" s="82" t="s">
        <v>31</v>
      </c>
      <c r="B39" s="33">
        <v>2480</v>
      </c>
      <c r="C39" s="46">
        <v>1860</v>
      </c>
      <c r="D39" s="39">
        <f>(B39-C39)</f>
        <v>620</v>
      </c>
      <c r="E39" s="39"/>
      <c r="F39" s="83">
        <v>1860</v>
      </c>
      <c r="G39" s="133"/>
      <c r="H39" s="112"/>
      <c r="I39" s="115"/>
      <c r="J39" s="11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</row>
    <row r="40" spans="1:68" customFormat="1" x14ac:dyDescent="0.3">
      <c r="A40" s="96" t="s">
        <v>32</v>
      </c>
      <c r="B40" s="33">
        <v>0</v>
      </c>
      <c r="C40" s="46">
        <v>0</v>
      </c>
      <c r="D40" s="39">
        <f t="shared" ref="D40:D42" si="2">(B40-C40)</f>
        <v>0</v>
      </c>
      <c r="E40" s="39"/>
      <c r="F40" s="83">
        <v>0</v>
      </c>
      <c r="G40" s="133"/>
      <c r="H40" s="129"/>
      <c r="I40" s="115"/>
      <c r="J40" s="110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</row>
    <row r="41" spans="1:68" customFormat="1" x14ac:dyDescent="0.3">
      <c r="A41" s="96" t="s">
        <v>33</v>
      </c>
      <c r="B41" s="33">
        <v>500</v>
      </c>
      <c r="C41" s="46">
        <v>282.89999999999998</v>
      </c>
      <c r="D41" s="39">
        <f t="shared" si="2"/>
        <v>217.10000000000002</v>
      </c>
      <c r="E41" s="39"/>
      <c r="F41" s="83">
        <v>282.89999999999998</v>
      </c>
      <c r="G41" s="133"/>
      <c r="H41" s="130"/>
      <c r="I41" s="115"/>
      <c r="J41" s="110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</row>
    <row r="42" spans="1:68" s="7" customFormat="1" x14ac:dyDescent="0.3">
      <c r="A42" s="106" t="s">
        <v>6</v>
      </c>
      <c r="B42" s="47">
        <f>SUM(B39:B41)</f>
        <v>2980</v>
      </c>
      <c r="C42" s="48">
        <f>SUM(C39:C41)</f>
        <v>2142.9</v>
      </c>
      <c r="D42" s="49">
        <f t="shared" si="2"/>
        <v>837.09999999999991</v>
      </c>
      <c r="E42" s="50"/>
      <c r="F42" s="98">
        <f>SUM(F39:F41)</f>
        <v>2142.9</v>
      </c>
      <c r="G42" s="134"/>
      <c r="H42" s="124"/>
      <c r="I42" s="125"/>
      <c r="J42" s="7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6"/>
    </row>
    <row r="43" spans="1:68" s="11" customFormat="1" ht="10.8" customHeight="1" x14ac:dyDescent="0.3">
      <c r="A43" s="102" t="s">
        <v>34</v>
      </c>
      <c r="B43" s="56"/>
      <c r="C43" s="57"/>
      <c r="D43" s="58"/>
      <c r="E43" s="58"/>
      <c r="F43" s="103"/>
      <c r="G43" s="136"/>
      <c r="H43" s="128"/>
      <c r="I43" s="115"/>
      <c r="J43" s="110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10"/>
    </row>
    <row r="44" spans="1:68" customFormat="1" x14ac:dyDescent="0.3">
      <c r="A44" s="107" t="s">
        <v>35</v>
      </c>
      <c r="B44" s="33">
        <v>0</v>
      </c>
      <c r="C44" s="46">
        <v>0</v>
      </c>
      <c r="D44" s="39">
        <f>(B44-C44)</f>
        <v>0</v>
      </c>
      <c r="E44" s="39"/>
      <c r="F44" s="83">
        <v>0</v>
      </c>
      <c r="G44" s="133"/>
      <c r="H44" s="123"/>
      <c r="I44" s="115"/>
      <c r="J44" s="110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</row>
    <row r="45" spans="1:68" customFormat="1" x14ac:dyDescent="0.3">
      <c r="A45" s="82" t="s">
        <v>36</v>
      </c>
      <c r="B45" s="33">
        <v>1000</v>
      </c>
      <c r="C45" s="46">
        <v>0</v>
      </c>
      <c r="D45" s="39">
        <f t="shared" ref="D45:D48" si="3">(B45-C45)</f>
        <v>1000</v>
      </c>
      <c r="E45" s="39"/>
      <c r="F45" s="83">
        <v>0</v>
      </c>
      <c r="G45" s="133"/>
      <c r="H45" s="123"/>
      <c r="I45" s="115"/>
      <c r="J45" s="110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</row>
    <row r="46" spans="1:68" customFormat="1" x14ac:dyDescent="0.3">
      <c r="A46" s="82" t="s">
        <v>37</v>
      </c>
      <c r="B46" s="33">
        <v>860</v>
      </c>
      <c r="C46" s="46">
        <v>750</v>
      </c>
      <c r="D46" s="39">
        <f t="shared" si="3"/>
        <v>110</v>
      </c>
      <c r="E46" s="39"/>
      <c r="F46" s="83">
        <v>750</v>
      </c>
      <c r="G46" s="133"/>
      <c r="H46" s="123"/>
      <c r="I46" s="115"/>
      <c r="J46" s="110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</row>
    <row r="47" spans="1:68" customFormat="1" x14ac:dyDescent="0.3">
      <c r="A47" s="96" t="s">
        <v>38</v>
      </c>
      <c r="B47" s="33">
        <v>160</v>
      </c>
      <c r="C47" s="46">
        <v>150</v>
      </c>
      <c r="D47" s="39">
        <f t="shared" si="3"/>
        <v>10</v>
      </c>
      <c r="E47" s="39"/>
      <c r="F47" s="83">
        <v>150</v>
      </c>
      <c r="G47" s="133"/>
      <c r="H47" s="112"/>
      <c r="I47" s="115"/>
      <c r="J47" s="110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</row>
    <row r="48" spans="1:68" s="7" customFormat="1" ht="15" thickBot="1" x14ac:dyDescent="0.35">
      <c r="A48" s="97" t="s">
        <v>39</v>
      </c>
      <c r="B48" s="47">
        <f>SUM(B44:B47)</f>
        <v>2020</v>
      </c>
      <c r="C48" s="48">
        <f>SUM(C44:C47)</f>
        <v>900</v>
      </c>
      <c r="D48" s="61">
        <f t="shared" si="3"/>
        <v>1120</v>
      </c>
      <c r="E48" s="50"/>
      <c r="F48" s="98">
        <f>SUM(F44:F47)</f>
        <v>900</v>
      </c>
      <c r="G48" s="134"/>
      <c r="H48" s="124"/>
      <c r="I48" s="125"/>
      <c r="J48" s="7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6"/>
    </row>
    <row r="49" spans="1:68" s="15" customFormat="1" ht="15" thickBot="1" x14ac:dyDescent="0.35">
      <c r="A49" s="108"/>
      <c r="B49" s="62">
        <v>16676</v>
      </c>
      <c r="C49" s="63">
        <f>(C42+C37+C34+C29+C48+C17)</f>
        <v>17511.82</v>
      </c>
      <c r="D49" s="64">
        <f>(D29+D34+D37+D42+D17+D48)</f>
        <v>-635.82000000000016</v>
      </c>
      <c r="E49" s="63"/>
      <c r="F49" s="109">
        <f>(F42+F37+F34+F29+F48+F17)</f>
        <v>17511.82</v>
      </c>
      <c r="G49" s="134"/>
      <c r="H49" s="124"/>
      <c r="I49" s="125"/>
      <c r="J49" s="7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14"/>
    </row>
    <row r="50" spans="1:68" customFormat="1" x14ac:dyDescent="0.3">
      <c r="A50" s="16"/>
      <c r="B50" s="65"/>
      <c r="C50" s="66"/>
      <c r="D50" s="66"/>
      <c r="E50" s="66"/>
      <c r="F50" s="66"/>
      <c r="G50" s="67"/>
      <c r="H50" s="68"/>
      <c r="I50" s="77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</row>
    <row r="51" spans="1:68" x14ac:dyDescent="0.3">
      <c r="B51" s="69"/>
      <c r="C51" s="46"/>
      <c r="D51" s="46"/>
      <c r="E51" s="46"/>
      <c r="F51" s="46"/>
      <c r="G51" s="39"/>
      <c r="H51" s="70"/>
    </row>
    <row r="52" spans="1:68" x14ac:dyDescent="0.3">
      <c r="B52" s="71"/>
      <c r="C52" s="46"/>
      <c r="D52" s="46"/>
      <c r="E52" s="46"/>
      <c r="F52" s="46"/>
      <c r="G52" s="39"/>
      <c r="H52" s="70"/>
    </row>
    <row r="53" spans="1:68" x14ac:dyDescent="0.3">
      <c r="B53" s="71"/>
      <c r="C53" s="46"/>
      <c r="D53" s="46"/>
      <c r="E53" s="46"/>
      <c r="F53" s="46"/>
      <c r="G53" s="39"/>
      <c r="H53" s="70"/>
    </row>
    <row r="54" spans="1:68" x14ac:dyDescent="0.3">
      <c r="B54" s="71"/>
      <c r="C54" s="46"/>
      <c r="D54" s="46"/>
      <c r="E54" s="46"/>
      <c r="F54" s="46"/>
      <c r="G54" s="39"/>
      <c r="H54" s="70"/>
    </row>
    <row r="55" spans="1:68" x14ac:dyDescent="0.3">
      <c r="B55" s="71"/>
      <c r="C55" s="46"/>
      <c r="D55" s="46"/>
      <c r="E55" s="46"/>
      <c r="F55" s="46"/>
      <c r="G55" s="39"/>
      <c r="H55" s="70"/>
    </row>
    <row r="56" spans="1:68" x14ac:dyDescent="0.3">
      <c r="B56" s="71"/>
      <c r="C56" s="46"/>
      <c r="D56" s="46"/>
      <c r="E56" s="46"/>
      <c r="F56" s="46"/>
      <c r="G56" s="39"/>
      <c r="H56" s="70"/>
    </row>
    <row r="57" spans="1:68" x14ac:dyDescent="0.3">
      <c r="B57" s="71"/>
      <c r="C57" s="46"/>
      <c r="D57" s="46"/>
      <c r="E57" s="46"/>
      <c r="F57" s="46"/>
      <c r="G57" s="39"/>
      <c r="H57" s="70"/>
    </row>
    <row r="58" spans="1:68" x14ac:dyDescent="0.3">
      <c r="B58" s="71"/>
      <c r="C58" s="46"/>
      <c r="D58" s="46"/>
      <c r="E58" s="46"/>
      <c r="F58" s="46"/>
      <c r="G58" s="39"/>
      <c r="H58" s="70"/>
    </row>
    <row r="59" spans="1:68" x14ac:dyDescent="0.3">
      <c r="B59" s="71"/>
      <c r="C59" s="46"/>
      <c r="D59" s="46"/>
      <c r="E59" s="46"/>
      <c r="F59" s="46"/>
      <c r="G59" s="39"/>
      <c r="H59" s="70"/>
    </row>
    <row r="60" spans="1:68" x14ac:dyDescent="0.3">
      <c r="B60" s="71"/>
      <c r="C60" s="46"/>
      <c r="D60" s="46"/>
      <c r="E60" s="46"/>
      <c r="F60" s="46"/>
      <c r="G60" s="39"/>
      <c r="H60" s="70"/>
    </row>
    <row r="61" spans="1:68" x14ac:dyDescent="0.3">
      <c r="B61" s="71"/>
      <c r="C61" s="46"/>
      <c r="D61" s="46"/>
      <c r="E61" s="46"/>
      <c r="F61" s="46"/>
      <c r="G61" s="39"/>
      <c r="H61" s="70"/>
    </row>
    <row r="62" spans="1:68" x14ac:dyDescent="0.3">
      <c r="B62" s="71"/>
      <c r="C62" s="46"/>
      <c r="D62" s="46"/>
      <c r="E62" s="46"/>
      <c r="F62" s="46"/>
      <c r="G62" s="39"/>
      <c r="H62" s="70"/>
    </row>
    <row r="63" spans="1:68" x14ac:dyDescent="0.3">
      <c r="B63" s="71"/>
      <c r="C63" s="46"/>
      <c r="D63" s="46"/>
      <c r="E63" s="46"/>
      <c r="F63" s="46"/>
      <c r="G63" s="39"/>
      <c r="H63" s="70"/>
    </row>
    <row r="64" spans="1:68" x14ac:dyDescent="0.3">
      <c r="B64" s="71"/>
      <c r="C64" s="46"/>
      <c r="D64" s="46"/>
      <c r="E64" s="46"/>
      <c r="F64" s="46"/>
      <c r="G64" s="39"/>
      <c r="H64" s="70"/>
    </row>
    <row r="65" spans="2:8" x14ac:dyDescent="0.3">
      <c r="B65" s="71"/>
      <c r="C65" s="46"/>
      <c r="D65" s="46"/>
      <c r="E65" s="46"/>
      <c r="F65" s="46"/>
      <c r="G65" s="39"/>
      <c r="H65" s="70"/>
    </row>
    <row r="66" spans="2:8" x14ac:dyDescent="0.3">
      <c r="B66" s="71"/>
      <c r="C66" s="46"/>
      <c r="D66" s="46"/>
      <c r="E66" s="46"/>
      <c r="F66" s="46"/>
      <c r="G66" s="39"/>
      <c r="H66" s="70"/>
    </row>
    <row r="67" spans="2:8" x14ac:dyDescent="0.3">
      <c r="B67" s="71"/>
      <c r="C67" s="46"/>
      <c r="D67" s="46"/>
      <c r="E67" s="46"/>
      <c r="F67" s="46"/>
      <c r="G67" s="39"/>
      <c r="H67" s="70"/>
    </row>
    <row r="68" spans="2:8" x14ac:dyDescent="0.3">
      <c r="B68" s="71"/>
      <c r="C68" s="46"/>
      <c r="D68" s="46"/>
      <c r="E68" s="46"/>
      <c r="F68" s="46"/>
      <c r="G68" s="39"/>
      <c r="H68" s="70"/>
    </row>
    <row r="69" spans="2:8" x14ac:dyDescent="0.3">
      <c r="B69" s="71"/>
      <c r="C69" s="46"/>
      <c r="D69" s="46"/>
      <c r="E69" s="46"/>
      <c r="F69" s="46"/>
      <c r="G69" s="39"/>
      <c r="H69" s="70"/>
    </row>
    <row r="70" spans="2:8" x14ac:dyDescent="0.3">
      <c r="B70" s="71"/>
      <c r="C70" s="46"/>
      <c r="D70" s="46"/>
      <c r="E70" s="46"/>
      <c r="F70" s="46"/>
      <c r="G70" s="39"/>
      <c r="H70" s="70"/>
    </row>
    <row r="71" spans="2:8" x14ac:dyDescent="0.3">
      <c r="B71" s="71"/>
      <c r="C71" s="46"/>
      <c r="D71" s="46"/>
      <c r="E71" s="46"/>
      <c r="F71" s="46"/>
      <c r="G71" s="39"/>
      <c r="H71" s="70"/>
    </row>
    <row r="72" spans="2:8" x14ac:dyDescent="0.3">
      <c r="B72" s="71"/>
      <c r="C72" s="46"/>
      <c r="D72" s="46"/>
      <c r="E72" s="46"/>
      <c r="F72" s="46"/>
      <c r="G72" s="39"/>
      <c r="H72" s="70"/>
    </row>
    <row r="73" spans="2:8" x14ac:dyDescent="0.3">
      <c r="B73" s="71"/>
      <c r="C73" s="46"/>
      <c r="D73" s="46"/>
      <c r="E73" s="46"/>
      <c r="F73" s="46"/>
      <c r="G73" s="39"/>
      <c r="H73" s="70"/>
    </row>
    <row r="74" spans="2:8" x14ac:dyDescent="0.3">
      <c r="B74" s="71"/>
      <c r="C74" s="46"/>
      <c r="D74" s="46"/>
      <c r="E74" s="46"/>
      <c r="F74" s="46"/>
      <c r="G74" s="39"/>
      <c r="H74" s="70"/>
    </row>
    <row r="75" spans="2:8" x14ac:dyDescent="0.3">
      <c r="B75" s="71"/>
      <c r="C75" s="46"/>
      <c r="D75" s="46"/>
      <c r="E75" s="46"/>
      <c r="F75" s="46"/>
      <c r="G75" s="39"/>
      <c r="H75" s="70"/>
    </row>
    <row r="76" spans="2:8" x14ac:dyDescent="0.3">
      <c r="B76" s="71"/>
      <c r="C76" s="46"/>
      <c r="D76" s="46"/>
      <c r="E76" s="46"/>
      <c r="F76" s="46"/>
      <c r="G76" s="39"/>
      <c r="H76" s="70"/>
    </row>
    <row r="77" spans="2:8" x14ac:dyDescent="0.3">
      <c r="B77" s="71"/>
      <c r="C77" s="46"/>
      <c r="D77" s="46"/>
      <c r="E77" s="46"/>
      <c r="F77" s="46"/>
      <c r="G77" s="39"/>
      <c r="H77" s="70"/>
    </row>
    <row r="78" spans="2:8" x14ac:dyDescent="0.3">
      <c r="B78" s="71"/>
      <c r="C78" s="46"/>
      <c r="D78" s="46"/>
      <c r="E78" s="46"/>
      <c r="F78" s="46"/>
      <c r="G78" s="39"/>
      <c r="H78" s="70"/>
    </row>
    <row r="79" spans="2:8" x14ac:dyDescent="0.3">
      <c r="B79" s="71"/>
      <c r="C79" s="46"/>
      <c r="D79" s="46"/>
      <c r="E79" s="46"/>
      <c r="F79" s="46"/>
      <c r="G79" s="39"/>
      <c r="H79" s="70"/>
    </row>
    <row r="80" spans="2:8" x14ac:dyDescent="0.3">
      <c r="B80" s="71"/>
      <c r="C80" s="46"/>
      <c r="D80" s="46"/>
      <c r="E80" s="46"/>
      <c r="F80" s="46"/>
      <c r="G80" s="39"/>
      <c r="H80" s="70"/>
    </row>
    <row r="81" spans="2:8" x14ac:dyDescent="0.3">
      <c r="B81" s="71"/>
      <c r="C81" s="46"/>
      <c r="D81" s="46"/>
      <c r="E81" s="46"/>
      <c r="F81" s="46"/>
      <c r="G81" s="39"/>
      <c r="H81" s="70"/>
    </row>
    <row r="82" spans="2:8" x14ac:dyDescent="0.3">
      <c r="B82" s="71"/>
      <c r="C82" s="46"/>
      <c r="D82" s="46"/>
      <c r="E82" s="46"/>
      <c r="F82" s="46"/>
      <c r="G82" s="39"/>
      <c r="H82" s="70"/>
    </row>
    <row r="83" spans="2:8" x14ac:dyDescent="0.3">
      <c r="B83" s="71"/>
      <c r="C83" s="46"/>
      <c r="D83" s="46"/>
      <c r="E83" s="46"/>
      <c r="F83" s="46"/>
      <c r="G83" s="39"/>
      <c r="H83" s="70"/>
    </row>
    <row r="84" spans="2:8" x14ac:dyDescent="0.3">
      <c r="B84" s="71"/>
      <c r="C84" s="46"/>
      <c r="D84" s="46"/>
      <c r="E84" s="46"/>
      <c r="F84" s="46"/>
      <c r="G84" s="39"/>
      <c r="H84" s="70"/>
    </row>
    <row r="85" spans="2:8" x14ac:dyDescent="0.3">
      <c r="B85" s="71"/>
      <c r="C85" s="46"/>
      <c r="D85" s="46"/>
      <c r="E85" s="46"/>
      <c r="F85" s="46"/>
      <c r="G85" s="39"/>
      <c r="H85" s="70"/>
    </row>
    <row r="86" spans="2:8" x14ac:dyDescent="0.3">
      <c r="B86" s="71"/>
      <c r="C86" s="46"/>
      <c r="D86" s="46"/>
      <c r="E86" s="46"/>
      <c r="F86" s="46"/>
      <c r="G86" s="39"/>
      <c r="H86" s="70"/>
    </row>
    <row r="87" spans="2:8" x14ac:dyDescent="0.3">
      <c r="B87" s="71"/>
      <c r="C87" s="46"/>
      <c r="D87" s="46"/>
      <c r="E87" s="46"/>
      <c r="F87" s="46"/>
      <c r="G87" s="39"/>
      <c r="H87" s="70"/>
    </row>
    <row r="88" spans="2:8" x14ac:dyDescent="0.3">
      <c r="B88" s="71"/>
      <c r="C88" s="46"/>
      <c r="D88" s="46"/>
      <c r="E88" s="46"/>
      <c r="F88" s="46"/>
      <c r="G88" s="39"/>
      <c r="H88" s="70"/>
    </row>
    <row r="89" spans="2:8" x14ac:dyDescent="0.3">
      <c r="B89" s="71"/>
      <c r="C89" s="46"/>
      <c r="D89" s="46"/>
      <c r="E89" s="46"/>
      <c r="F89" s="46"/>
      <c r="G89" s="39"/>
      <c r="H89" s="70"/>
    </row>
    <row r="90" spans="2:8" x14ac:dyDescent="0.3">
      <c r="B90" s="71"/>
      <c r="C90" s="46"/>
      <c r="D90" s="46"/>
      <c r="E90" s="46"/>
      <c r="F90" s="46"/>
      <c r="G90" s="39"/>
      <c r="H90" s="70"/>
    </row>
    <row r="91" spans="2:8" x14ac:dyDescent="0.3">
      <c r="B91" s="71"/>
      <c r="C91" s="46"/>
      <c r="D91" s="46"/>
      <c r="E91" s="46"/>
      <c r="F91" s="46"/>
      <c r="G91" s="39"/>
      <c r="H91" s="70"/>
    </row>
    <row r="92" spans="2:8" x14ac:dyDescent="0.3">
      <c r="B92" s="71"/>
      <c r="C92" s="46"/>
      <c r="D92" s="46"/>
      <c r="E92" s="46"/>
      <c r="F92" s="46"/>
      <c r="G92" s="39"/>
      <c r="H92" s="70"/>
    </row>
    <row r="93" spans="2:8" x14ac:dyDescent="0.3">
      <c r="B93" s="71"/>
      <c r="C93" s="46"/>
      <c r="D93" s="46"/>
      <c r="E93" s="46"/>
      <c r="F93" s="46"/>
      <c r="G93" s="39"/>
      <c r="H93" s="70"/>
    </row>
    <row r="94" spans="2:8" x14ac:dyDescent="0.3">
      <c r="B94" s="71"/>
      <c r="C94" s="46"/>
      <c r="D94" s="46"/>
      <c r="E94" s="46"/>
      <c r="F94" s="46"/>
      <c r="G94" s="39"/>
      <c r="H94" s="70"/>
    </row>
    <row r="95" spans="2:8" x14ac:dyDescent="0.3">
      <c r="B95" s="71"/>
      <c r="C95" s="46"/>
      <c r="D95" s="46"/>
      <c r="E95" s="46"/>
      <c r="F95" s="46"/>
      <c r="G95" s="39"/>
      <c r="H95" s="70"/>
    </row>
    <row r="96" spans="2:8" x14ac:dyDescent="0.3">
      <c r="B96" s="71"/>
      <c r="C96" s="46"/>
      <c r="D96" s="46"/>
      <c r="E96" s="46"/>
      <c r="F96" s="46"/>
      <c r="G96" s="39"/>
      <c r="H96" s="70"/>
    </row>
    <row r="97" spans="2:8" x14ac:dyDescent="0.3">
      <c r="B97" s="71"/>
      <c r="C97" s="46"/>
      <c r="D97" s="46"/>
      <c r="E97" s="46"/>
      <c r="F97" s="46"/>
      <c r="G97" s="39"/>
      <c r="H97" s="70"/>
    </row>
    <row r="98" spans="2:8" x14ac:dyDescent="0.3">
      <c r="B98" s="71"/>
      <c r="C98" s="46"/>
      <c r="D98" s="46"/>
      <c r="E98" s="46"/>
      <c r="F98" s="46"/>
      <c r="G98" s="39"/>
      <c r="H98" s="70"/>
    </row>
    <row r="99" spans="2:8" x14ac:dyDescent="0.3">
      <c r="B99" s="71"/>
      <c r="C99" s="46"/>
      <c r="D99" s="46"/>
      <c r="E99" s="46"/>
      <c r="F99" s="46"/>
      <c r="G99" s="39"/>
      <c r="H99" s="70"/>
    </row>
    <row r="100" spans="2:8" x14ac:dyDescent="0.3">
      <c r="B100" s="71"/>
      <c r="C100" s="46"/>
      <c r="D100" s="46"/>
      <c r="E100" s="46"/>
      <c r="F100" s="46"/>
      <c r="G100" s="39"/>
      <c r="H100" s="70"/>
    </row>
    <row r="101" spans="2:8" x14ac:dyDescent="0.3">
      <c r="B101" s="71"/>
      <c r="C101" s="46"/>
      <c r="D101" s="46"/>
      <c r="E101" s="46"/>
      <c r="F101" s="46"/>
      <c r="G101" s="39"/>
      <c r="H101" s="70"/>
    </row>
    <row r="102" spans="2:8" x14ac:dyDescent="0.3">
      <c r="B102" s="71"/>
      <c r="C102" s="46"/>
      <c r="D102" s="46"/>
      <c r="E102" s="46"/>
      <c r="F102" s="46"/>
      <c r="G102" s="39"/>
      <c r="H102" s="70"/>
    </row>
    <row r="103" spans="2:8" x14ac:dyDescent="0.3">
      <c r="B103" s="71"/>
      <c r="C103" s="46"/>
      <c r="D103" s="46"/>
      <c r="E103" s="46"/>
      <c r="F103" s="46"/>
      <c r="G103" s="39"/>
      <c r="H103" s="70"/>
    </row>
    <row r="104" spans="2:8" x14ac:dyDescent="0.3">
      <c r="B104" s="71"/>
      <c r="C104" s="46"/>
      <c r="D104" s="46"/>
      <c r="E104" s="46"/>
      <c r="F104" s="46"/>
      <c r="G104" s="39"/>
      <c r="H104" s="70"/>
    </row>
    <row r="105" spans="2:8" x14ac:dyDescent="0.3">
      <c r="B105" s="71"/>
      <c r="C105" s="46"/>
      <c r="D105" s="46"/>
      <c r="E105" s="46"/>
      <c r="F105" s="46"/>
      <c r="G105" s="39"/>
      <c r="H105" s="70"/>
    </row>
    <row r="106" spans="2:8" x14ac:dyDescent="0.3">
      <c r="B106" s="71"/>
      <c r="C106" s="46"/>
      <c r="D106" s="46"/>
      <c r="E106" s="46"/>
      <c r="F106" s="46"/>
      <c r="G106" s="39"/>
      <c r="H106" s="70"/>
    </row>
    <row r="107" spans="2:8" x14ac:dyDescent="0.3">
      <c r="B107" s="71"/>
      <c r="C107" s="46"/>
      <c r="D107" s="46"/>
      <c r="E107" s="46"/>
      <c r="F107" s="46"/>
      <c r="G107" s="39"/>
      <c r="H107" s="70"/>
    </row>
    <row r="108" spans="2:8" x14ac:dyDescent="0.3">
      <c r="B108" s="71"/>
      <c r="C108" s="46"/>
      <c r="D108" s="46"/>
      <c r="E108" s="46"/>
      <c r="F108" s="46"/>
      <c r="G108" s="39"/>
      <c r="H108" s="70"/>
    </row>
    <row r="109" spans="2:8" x14ac:dyDescent="0.3">
      <c r="B109" s="71"/>
      <c r="C109" s="46"/>
      <c r="D109" s="46"/>
      <c r="E109" s="46"/>
      <c r="F109" s="46"/>
      <c r="G109" s="39"/>
      <c r="H109" s="70"/>
    </row>
    <row r="110" spans="2:8" x14ac:dyDescent="0.3">
      <c r="B110" s="71"/>
      <c r="C110" s="46"/>
      <c r="D110" s="46"/>
      <c r="E110" s="46"/>
      <c r="F110" s="46"/>
      <c r="G110" s="39"/>
      <c r="H110" s="70"/>
    </row>
    <row r="111" spans="2:8" x14ac:dyDescent="0.3">
      <c r="B111" s="71"/>
      <c r="C111" s="46"/>
      <c r="D111" s="46"/>
      <c r="E111" s="46"/>
      <c r="F111" s="46"/>
      <c r="G111" s="39"/>
      <c r="H111" s="70"/>
    </row>
    <row r="112" spans="2:8" x14ac:dyDescent="0.3">
      <c r="B112" s="71"/>
      <c r="C112" s="46"/>
      <c r="D112" s="46"/>
      <c r="E112" s="46"/>
      <c r="F112" s="46"/>
      <c r="G112" s="39"/>
      <c r="H112" s="70"/>
    </row>
    <row r="113" spans="2:8" x14ac:dyDescent="0.3">
      <c r="B113" s="71"/>
      <c r="C113" s="46"/>
      <c r="D113" s="46"/>
      <c r="E113" s="46"/>
      <c r="F113" s="46"/>
      <c r="G113" s="39"/>
      <c r="H113" s="70"/>
    </row>
    <row r="114" spans="2:8" x14ac:dyDescent="0.3">
      <c r="B114" s="71"/>
      <c r="C114" s="46"/>
      <c r="D114" s="46"/>
      <c r="E114" s="46"/>
      <c r="F114" s="46"/>
      <c r="G114" s="39"/>
      <c r="H114" s="70"/>
    </row>
    <row r="115" spans="2:8" x14ac:dyDescent="0.3">
      <c r="B115" s="71"/>
      <c r="C115" s="46"/>
      <c r="D115" s="46"/>
      <c r="E115" s="46"/>
      <c r="F115" s="46"/>
      <c r="G115" s="39"/>
      <c r="H115" s="70"/>
    </row>
    <row r="116" spans="2:8" x14ac:dyDescent="0.3">
      <c r="B116" s="71"/>
      <c r="C116" s="46"/>
      <c r="D116" s="46"/>
      <c r="E116" s="46"/>
      <c r="F116" s="46"/>
      <c r="G116" s="39"/>
      <c r="H116" s="70"/>
    </row>
    <row r="117" spans="2:8" x14ac:dyDescent="0.3">
      <c r="B117" s="71"/>
      <c r="C117" s="46"/>
      <c r="D117" s="46"/>
      <c r="E117" s="46"/>
      <c r="F117" s="46"/>
      <c r="G117" s="39"/>
      <c r="H117" s="70"/>
    </row>
    <row r="118" spans="2:8" x14ac:dyDescent="0.3">
      <c r="B118" s="71"/>
      <c r="C118" s="46"/>
      <c r="D118" s="46"/>
      <c r="E118" s="46"/>
      <c r="F118" s="46"/>
      <c r="G118" s="39"/>
      <c r="H118" s="70"/>
    </row>
    <row r="119" spans="2:8" x14ac:dyDescent="0.3">
      <c r="B119" s="71"/>
      <c r="C119" s="46"/>
      <c r="D119" s="46"/>
      <c r="E119" s="46"/>
      <c r="F119" s="46"/>
      <c r="G119" s="39"/>
      <c r="H119" s="70"/>
    </row>
    <row r="120" spans="2:8" x14ac:dyDescent="0.3">
      <c r="B120" s="71"/>
      <c r="C120" s="46"/>
      <c r="D120" s="46"/>
      <c r="E120" s="46"/>
      <c r="F120" s="46"/>
      <c r="G120" s="39"/>
      <c r="H120" s="70"/>
    </row>
    <row r="121" spans="2:8" x14ac:dyDescent="0.3">
      <c r="B121" s="71"/>
      <c r="C121" s="46"/>
      <c r="D121" s="46"/>
      <c r="E121" s="46"/>
      <c r="F121" s="46"/>
      <c r="G121" s="39"/>
      <c r="H121" s="70"/>
    </row>
    <row r="122" spans="2:8" x14ac:dyDescent="0.3">
      <c r="B122" s="71"/>
      <c r="C122" s="46"/>
      <c r="D122" s="46"/>
      <c r="E122" s="46"/>
      <c r="F122" s="46"/>
      <c r="G122" s="39"/>
      <c r="H122" s="70"/>
    </row>
    <row r="123" spans="2:8" x14ac:dyDescent="0.3">
      <c r="B123" s="71"/>
      <c r="C123" s="46"/>
      <c r="D123" s="46"/>
      <c r="E123" s="46"/>
      <c r="F123" s="46"/>
      <c r="G123" s="39"/>
      <c r="H123" s="70"/>
    </row>
    <row r="124" spans="2:8" x14ac:dyDescent="0.3">
      <c r="B124" s="71"/>
      <c r="C124" s="46"/>
      <c r="D124" s="46"/>
      <c r="E124" s="46"/>
      <c r="F124" s="46"/>
      <c r="G124" s="39"/>
      <c r="H124" s="70"/>
    </row>
    <row r="125" spans="2:8" x14ac:dyDescent="0.3">
      <c r="B125" s="71"/>
      <c r="C125" s="46"/>
      <c r="D125" s="46"/>
      <c r="E125" s="46"/>
      <c r="F125" s="46"/>
      <c r="G125" s="39"/>
      <c r="H125" s="70"/>
    </row>
    <row r="126" spans="2:8" x14ac:dyDescent="0.3">
      <c r="B126" s="71"/>
      <c r="C126" s="46"/>
      <c r="D126" s="46"/>
      <c r="E126" s="46"/>
      <c r="F126" s="46"/>
      <c r="G126" s="39"/>
      <c r="H126" s="70"/>
    </row>
    <row r="127" spans="2:8" x14ac:dyDescent="0.3">
      <c r="B127" s="71"/>
      <c r="C127" s="46"/>
      <c r="D127" s="46"/>
      <c r="E127" s="46"/>
      <c r="F127" s="46"/>
      <c r="G127" s="39"/>
      <c r="H127" s="70"/>
    </row>
    <row r="128" spans="2:8" x14ac:dyDescent="0.3">
      <c r="B128" s="71"/>
      <c r="C128" s="46"/>
      <c r="D128" s="46"/>
      <c r="E128" s="46"/>
      <c r="F128" s="46"/>
      <c r="G128" s="39"/>
      <c r="H128" s="70"/>
    </row>
    <row r="129" spans="2:8" x14ac:dyDescent="0.3">
      <c r="B129" s="71"/>
      <c r="C129" s="46"/>
      <c r="D129" s="46"/>
      <c r="E129" s="46"/>
      <c r="F129" s="46"/>
      <c r="G129" s="39"/>
      <c r="H129" s="70"/>
    </row>
    <row r="130" spans="2:8" x14ac:dyDescent="0.3">
      <c r="B130" s="71"/>
      <c r="C130" s="46"/>
      <c r="D130" s="46"/>
      <c r="E130" s="46"/>
      <c r="F130" s="46"/>
      <c r="G130" s="39"/>
      <c r="H130" s="70"/>
    </row>
    <row r="131" spans="2:8" x14ac:dyDescent="0.3">
      <c r="B131" s="71"/>
      <c r="C131" s="46"/>
      <c r="D131" s="46"/>
      <c r="E131" s="46"/>
      <c r="F131" s="46"/>
      <c r="G131" s="39"/>
      <c r="H131" s="70"/>
    </row>
    <row r="132" spans="2:8" x14ac:dyDescent="0.3">
      <c r="B132" s="71"/>
      <c r="C132" s="46"/>
      <c r="D132" s="46"/>
      <c r="E132" s="46"/>
      <c r="F132" s="46"/>
      <c r="G132" s="39"/>
      <c r="H132" s="70"/>
    </row>
    <row r="133" spans="2:8" x14ac:dyDescent="0.3">
      <c r="B133" s="71"/>
      <c r="C133" s="46"/>
      <c r="D133" s="46"/>
      <c r="E133" s="46"/>
      <c r="F133" s="46"/>
      <c r="G133" s="39"/>
      <c r="H133" s="70"/>
    </row>
    <row r="134" spans="2:8" x14ac:dyDescent="0.3">
      <c r="B134" s="71"/>
      <c r="C134" s="46"/>
      <c r="D134" s="46"/>
      <c r="E134" s="46"/>
      <c r="F134" s="46"/>
      <c r="G134" s="39"/>
      <c r="H134" s="70"/>
    </row>
    <row r="135" spans="2:8" x14ac:dyDescent="0.3">
      <c r="B135" s="71"/>
      <c r="C135" s="46"/>
      <c r="D135" s="46"/>
      <c r="E135" s="46"/>
      <c r="F135" s="46"/>
      <c r="G135" s="39"/>
      <c r="H135" s="70"/>
    </row>
    <row r="136" spans="2:8" x14ac:dyDescent="0.3">
      <c r="B136" s="71"/>
      <c r="C136" s="46"/>
      <c r="D136" s="46"/>
      <c r="E136" s="46"/>
      <c r="F136" s="46"/>
      <c r="G136" s="39"/>
      <c r="H136" s="70"/>
    </row>
    <row r="137" spans="2:8" x14ac:dyDescent="0.3">
      <c r="B137" s="71"/>
      <c r="C137" s="46"/>
      <c r="D137" s="46"/>
      <c r="E137" s="46"/>
      <c r="F137" s="46"/>
      <c r="G137" s="39"/>
      <c r="H137" s="70"/>
    </row>
    <row r="138" spans="2:8" x14ac:dyDescent="0.3">
      <c r="B138" s="71"/>
      <c r="C138" s="46"/>
      <c r="D138" s="46"/>
      <c r="E138" s="46"/>
      <c r="F138" s="46"/>
      <c r="G138" s="39"/>
      <c r="H138" s="70"/>
    </row>
    <row r="139" spans="2:8" x14ac:dyDescent="0.3">
      <c r="B139" s="71"/>
      <c r="C139" s="46"/>
      <c r="D139" s="46"/>
      <c r="E139" s="46"/>
      <c r="F139" s="46"/>
      <c r="G139" s="39"/>
      <c r="H139" s="70"/>
    </row>
    <row r="140" spans="2:8" x14ac:dyDescent="0.3">
      <c r="B140" s="71"/>
      <c r="C140" s="46"/>
      <c r="D140" s="46"/>
      <c r="E140" s="46"/>
      <c r="F140" s="46"/>
      <c r="G140" s="39"/>
      <c r="H140" s="70"/>
    </row>
    <row r="141" spans="2:8" x14ac:dyDescent="0.3">
      <c r="B141" s="71"/>
      <c r="C141" s="46"/>
      <c r="D141" s="46"/>
      <c r="E141" s="46"/>
      <c r="F141" s="46"/>
      <c r="G141" s="39"/>
      <c r="H141" s="70"/>
    </row>
    <row r="142" spans="2:8" x14ac:dyDescent="0.3">
      <c r="B142" s="71"/>
      <c r="C142" s="46"/>
      <c r="D142" s="46"/>
      <c r="E142" s="46"/>
      <c r="F142" s="46"/>
      <c r="G142" s="39"/>
      <c r="H142" s="70"/>
    </row>
    <row r="143" spans="2:8" x14ac:dyDescent="0.3">
      <c r="B143" s="71"/>
      <c r="C143" s="46"/>
      <c r="D143" s="46"/>
      <c r="E143" s="46"/>
      <c r="F143" s="46"/>
      <c r="G143" s="39"/>
      <c r="H143" s="70"/>
    </row>
    <row r="144" spans="2:8" x14ac:dyDescent="0.3">
      <c r="B144" s="71"/>
      <c r="C144" s="46"/>
      <c r="D144" s="46"/>
      <c r="E144" s="46"/>
      <c r="F144" s="46"/>
      <c r="G144" s="39"/>
      <c r="H144" s="70"/>
    </row>
    <row r="145" spans="2:8" x14ac:dyDescent="0.3">
      <c r="B145" s="71"/>
      <c r="C145" s="46"/>
      <c r="D145" s="46"/>
      <c r="E145" s="46"/>
      <c r="F145" s="46"/>
      <c r="G145" s="39"/>
      <c r="H145" s="70"/>
    </row>
  </sheetData>
  <pageMargins left="0.70866141732283516" right="0.70866141732283516" top="0.74803149606299213" bottom="0.74803149606299213" header="0.31496062992126012" footer="0.31496062992126012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2025-26</vt:lpstr>
      <vt:lpstr>'budget 2025-26'!Print_Area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pc-clerk@hollowellandteeton.org.uk</dc:creator>
  <cp:lastModifiedBy>pc-clerk@hollowellandteeton.org.uk</cp:lastModifiedBy>
  <cp:lastPrinted>2026-04-16T11:50:06Z</cp:lastPrinted>
  <dcterms:created xsi:type="dcterms:W3CDTF">2024-09-11T13:28:09Z</dcterms:created>
  <dcterms:modified xsi:type="dcterms:W3CDTF">2026-04-16T11:50:09Z</dcterms:modified>
</cp:coreProperties>
</file>